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ная" sheetId="1" state="visible" r:id="rId1"/>
    <sheet xmlns:r="http://schemas.openxmlformats.org/officeDocument/2006/relationships" name="Этап 1. Генеральная уборка" sheetId="2" state="visible" r:id="rId2"/>
    <sheet xmlns:r="http://schemas.openxmlformats.org/officeDocument/2006/relationships" name="Этап 2. Обслуживание, 3 месяца" sheetId="3" state="visible" r:id="rId3"/>
    <sheet xmlns:r="http://schemas.openxmlformats.org/officeDocument/2006/relationships" name="Вопросы по ТЗ" sheetId="4" state="visible" r:id="rId4"/>
    <sheet xmlns:r="http://schemas.openxmlformats.org/officeDocument/2006/relationships" name="Что нужно от вас" sheetId="5" state="visible" r:id="rId5"/>
    <sheet xmlns:r="http://schemas.openxmlformats.org/officeDocument/2006/relationships" name="Что не входит" sheetId="6" state="visible" r:id="rId6"/>
  </sheets>
  <definedNames>
    <definedName name="_xlnm.Print_Titles" localSheetId="1">'Этап 1. Генеральная уборка'!$4:$4</definedName>
    <definedName name="_xlnm.Print_Titles" localSheetId="2">'Этап 2. Обслуживание, 3 месяца'!$4:$4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44506A"/>
      <sz val="10"/>
    </font>
    <font>
      <name val="Arial"/>
      <i val="1"/>
      <color rgb="0044506A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sz val="11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001F2A44"/>
        <bgColor rgb="001F2A44"/>
      </patternFill>
    </fill>
    <fill>
      <patternFill patternType="solid">
        <fgColor rgb="00E6ECF5"/>
        <bgColor rgb="00E6ECF5"/>
      </patternFill>
    </fill>
    <fill>
      <patternFill patternType="solid">
        <fgColor rgb="00F5F7FA"/>
        <bgColor rgb="00F5F7FA"/>
      </patternFill>
    </fill>
    <fill>
      <patternFill patternType="solid">
        <fgColor rgb="00D3DDEE"/>
        <bgColor rgb="00D3DDEE"/>
      </patternFill>
    </fill>
  </fills>
  <borders count="2">
    <border>
      <left/>
      <right/>
      <top/>
      <bottom/>
      <diagonal/>
    </border>
    <border>
      <left style="thin">
        <color rgb="00C9D1DE"/>
      </left>
      <right style="thin">
        <color rgb="00C9D1DE"/>
      </right>
      <top style="thin">
        <color rgb="00C9D1DE"/>
      </top>
      <bottom style="thin">
        <color rgb="00C9D1D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horizontal="right" vertical="top"/>
    </xf>
    <xf numFmtId="0" fontId="7" fillId="5" borderId="1" applyAlignment="1" pivotButton="0" quotePrefix="0" xfId="0">
      <alignment horizontal="left" vertical="center"/>
    </xf>
    <xf numFmtId="3" fontId="7" fillId="5" borderId="1" applyAlignment="1" pivotButton="0" quotePrefix="0" xfId="0">
      <alignment horizontal="right" vertical="center"/>
    </xf>
    <xf numFmtId="0" fontId="7" fillId="0" borderId="0" pivotButton="0" quotePrefix="0" xfId="0"/>
    <xf numFmtId="0" fontId="6" fillId="0" borderId="1" pivotButton="0" quotePrefix="0" xfId="0"/>
    <xf numFmtId="0" fontId="8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3" borderId="1" applyAlignment="1" pivotButton="0" quotePrefix="0" xfId="0">
      <alignment vertical="top" wrapText="1"/>
    </xf>
    <xf numFmtId="164" fontId="6" fillId="0" borderId="1" applyAlignment="1" pivotButton="0" quotePrefix="0" xfId="0">
      <alignment horizontal="right" vertical="top"/>
    </xf>
    <xf numFmtId="3" fontId="5" fillId="0" borderId="1" applyAlignment="1" pivotButton="0" quotePrefix="0" xfId="0">
      <alignment horizontal="right" vertical="top"/>
    </xf>
    <xf numFmtId="0" fontId="5" fillId="4" borderId="1" applyAlignment="1" pivotButton="0" quotePrefix="0" xfId="0">
      <alignment horizontal="left" vertical="top"/>
    </xf>
    <xf numFmtId="3" fontId="5" fillId="4" borderId="1" applyAlignment="1" pivotButton="0" quotePrefix="0" xfId="0">
      <alignment horizontal="right" vertical="top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zoomScale="110" workbookViewId="0">
      <selection activeCell="A1" sqref="A1"/>
    </sheetView>
  </sheetViews>
  <sheetFormatPr baseColWidth="8" defaultRowHeight="15"/>
  <cols>
    <col width="7" customWidth="1" min="1" max="1"/>
    <col width="54" customWidth="1" min="2" max="2"/>
    <col width="18" customWidth="1" min="3" max="3"/>
    <col width="18" customWidth="1" min="4" max="4"/>
    <col width="18" customWidth="1" min="5" max="5"/>
    <col width="20" customWidth="1" min="6" max="6"/>
  </cols>
  <sheetData>
    <row r="1">
      <c r="A1" s="1" t="inlineStr">
        <is>
          <t>Ривер Парк: смета. Pinch Studio</t>
        </is>
      </c>
    </row>
    <row r="2">
      <c r="A2" s="2" t="inlineStr">
        <is>
          <t>Дата: 09.10.2026. Клининг бизнес-центра: генеральная уборка и обслуживание на 3 месяца. Цена действует до 23.10.2026.</t>
        </is>
      </c>
    </row>
    <row r="5" ht="30" customHeight="1">
      <c r="A5" s="3" t="inlineStr">
        <is>
          <t>№</t>
        </is>
      </c>
      <c r="B5" s="3" t="inlineStr">
        <is>
          <t>Этап</t>
        </is>
      </c>
      <c r="C5" s="3" t="inlineStr">
        <is>
          <t>Работы, руб</t>
        </is>
      </c>
      <c r="D5" s="3" t="inlineStr">
        <is>
          <t>Материалы, руб</t>
        </is>
      </c>
      <c r="E5" s="3" t="inlineStr">
        <is>
          <t>Стоимость, руб</t>
        </is>
      </c>
      <c r="F5" s="3" t="inlineStr">
        <is>
          <t>Срок</t>
        </is>
      </c>
    </row>
    <row r="6">
      <c r="A6" s="4" t="n">
        <v>1</v>
      </c>
      <c r="B6" s="5" t="inlineStr">
        <is>
          <t>Этап 1. Генеральная уборка</t>
        </is>
      </c>
      <c r="C6" s="6" t="n">
        <v>511050</v>
      </c>
      <c r="D6" s="6" t="n">
        <v>47400</v>
      </c>
      <c r="E6" s="6">
        <f>'Этап 1. Генеральная уборка'!G24</f>
        <v/>
      </c>
      <c r="F6" s="4" t="inlineStr">
        <is>
          <t>1 нед</t>
        </is>
      </c>
    </row>
    <row r="7">
      <c r="A7" s="4" t="n">
        <v>2</v>
      </c>
      <c r="B7" s="5" t="inlineStr">
        <is>
          <t>Этап 2. Обслуживание, 3 месяца</t>
        </is>
      </c>
      <c r="C7" s="6" t="n">
        <v>765600</v>
      </c>
      <c r="D7" s="6" t="n">
        <v>75000</v>
      </c>
      <c r="E7" s="6">
        <f>'Этап 2. Обслуживание, 3 месяца'!G21</f>
        <v/>
      </c>
      <c r="F7" s="4" t="inlineStr">
        <is>
          <t>12 нед</t>
        </is>
      </c>
    </row>
    <row r="8" ht="22" customHeight="1">
      <c r="A8" s="7" t="n"/>
      <c r="B8" s="7" t="inlineStr">
        <is>
          <t>Итого по смете</t>
        </is>
      </c>
      <c r="C8" s="8">
        <f>C6+C7</f>
        <v/>
      </c>
      <c r="D8" s="8">
        <f>D6+D7</f>
        <v/>
      </c>
      <c r="E8" s="8">
        <f>E6+E7</f>
        <v/>
      </c>
      <c r="F8" s="7" t="n"/>
    </row>
    <row r="10">
      <c r="A10" s="9" t="inlineStr">
        <is>
          <t>Порядок оплаты</t>
        </is>
      </c>
    </row>
    <row r="11" ht="30" customHeight="1">
      <c r="A11" s="3" t="inlineStr">
        <is>
          <t>№</t>
        </is>
      </c>
      <c r="B11" s="3" t="inlineStr">
        <is>
          <t>Часть</t>
        </is>
      </c>
      <c r="C11" s="3" t="inlineStr">
        <is>
          <t>Что входит</t>
        </is>
      </c>
      <c r="D11" s="3" t="inlineStr"/>
      <c r="E11" s="3" t="inlineStr">
        <is>
          <t>Стоимость, руб</t>
        </is>
      </c>
      <c r="F11" s="3" t="inlineStr">
        <is>
          <t>Приёмка</t>
        </is>
      </c>
    </row>
    <row r="12" ht="48" customHeight="1">
      <c r="A12" s="4" t="n">
        <v>1</v>
      </c>
      <c r="B12" s="5" t="inlineStr">
        <is>
          <t>Этап 1. Генеральная уборка</t>
        </is>
      </c>
      <c r="C12" s="5" t="inlineStr">
        <is>
          <t>Влажная уборка всех помещений, окна и витражи, санузлы, обеспыливание, химчистка ковролина и мебели, полировка полов, материалы и аренда техники</t>
        </is>
      </c>
      <c r="D12" s="10" t="n"/>
      <c r="E12" s="6">
        <f>SUMIF('Этап 1. Генеральная уборка'!$I:$I,"Генеральная уборка",'Этап 1. Генеральная уборка'!$G:$G)</f>
        <v/>
      </c>
      <c r="F12" s="4" t="inlineStr">
        <is>
          <t>по акту в день сдачи</t>
        </is>
      </c>
    </row>
    <row r="13" ht="34" customHeight="1">
      <c r="A13" s="4" t="n">
        <v>2</v>
      </c>
      <c r="B13" s="5" t="inlineStr">
        <is>
          <t>Этап 2. Обслуживание, 3 месяца</t>
        </is>
      </c>
      <c r="C13" s="5" t="inlineStr">
        <is>
          <t>Дневная и вечерняя смены, старший смены, вынос мусора, окна раз в месяц, ковролин раз в квартал, дезинфекция санузлов, материалы</t>
        </is>
      </c>
      <c r="D13" s="10" t="n"/>
      <c r="E13" s="6">
        <f>SUMIF('Этап 2. Обслуживание, 3 месяца'!$I:$I,"Обслуживание",'Этап 2. Обслуживание, 3 месяца'!$G:$G)</f>
        <v/>
      </c>
      <c r="F13" s="4" t="inlineStr">
        <is>
          <t>ежемесячно по акту</t>
        </is>
      </c>
    </row>
    <row r="15" ht="26" customHeight="1">
      <c r="A15" s="11" t="inlineStr">
        <is>
          <t>Генеральная уборка оплачивается по факту сдачи, обслуживание ежемесячно по акту за прошедший месяц.</t>
        </is>
      </c>
    </row>
    <row r="16" ht="26" customHeight="1">
      <c r="A16" s="11" t="inlineStr">
        <is>
          <t>Цены за единицу не меняются в течение срока действия сметы, даже если объём вырастет.</t>
        </is>
      </c>
    </row>
    <row r="17" ht="26" customHeight="1">
      <c r="A17" s="11" t="inlineStr">
        <is>
          <t>Материалы и аренда техники идут отдельными строками: вы видите, сколько стоят работы, а сколько закупка.</t>
        </is>
      </c>
    </row>
    <row r="18" ht="26" customHeight="1">
      <c r="A18" s="11" t="inlineStr">
        <is>
          <t>Это демонстрационная смета вымышленного объекта: так выглядит смета, которую мы собираем по вашим данным.</t>
        </is>
      </c>
    </row>
  </sheetData>
  <mergeCells count="6">
    <mergeCell ref="A16:F16"/>
    <mergeCell ref="C12:D12"/>
    <mergeCell ref="A17:F17"/>
    <mergeCell ref="C13:D13"/>
    <mergeCell ref="A18:F18"/>
    <mergeCell ref="A15:F15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66" customWidth="1" min="2" max="2"/>
    <col width="14" customWidth="1" min="3" max="3"/>
    <col width="11" customWidth="1" min="4" max="4"/>
    <col width="10" customWidth="1" min="5" max="5"/>
    <col width="13" customWidth="1" min="6" max="6"/>
    <col width="16" customWidth="1" min="7" max="7"/>
    <col width="12" customWidth="1" min="8" max="8"/>
    <col width="20" customWidth="1" min="9" max="9"/>
  </cols>
  <sheetData>
    <row r="1">
      <c r="A1" s="1" t="inlineStr">
        <is>
          <t>Ривер Парк: смета. Pinch Studio</t>
        </is>
      </c>
    </row>
    <row r="2">
      <c r="A2" s="2" t="inlineStr">
        <is>
          <t>Этап 1. Генеральная уборка. Дата: 09.10.2026</t>
        </is>
      </c>
    </row>
    <row r="3">
      <c r="A3" s="12" t="inlineStr">
        <is>
          <t>Примечание: ссылки на пункты вашего техзадания. Количество взято из замеров.</t>
        </is>
      </c>
    </row>
    <row r="4" ht="30" customHeight="1">
      <c r="A4" s="3" t="inlineStr">
        <is>
          <t>№</t>
        </is>
      </c>
      <c r="B4" s="3" t="inlineStr">
        <is>
          <t>Позиция</t>
        </is>
      </c>
      <c r="C4" s="3" t="inlineStr">
        <is>
          <t>Пункт</t>
        </is>
      </c>
      <c r="D4" s="3" t="inlineStr">
        <is>
          <t>Единица</t>
        </is>
      </c>
      <c r="E4" s="3" t="inlineStr">
        <is>
          <t>Кол-во</t>
        </is>
      </c>
      <c r="F4" s="3" t="inlineStr">
        <is>
          <t>Цена, руб</t>
        </is>
      </c>
      <c r="G4" s="3" t="inlineStr">
        <is>
          <t>Стоимость, руб</t>
        </is>
      </c>
      <c r="H4" s="3" t="inlineStr">
        <is>
          <t>Тип</t>
        </is>
      </c>
      <c r="I4" s="3" t="inlineStr">
        <is>
          <t>Часть оплаты</t>
        </is>
      </c>
    </row>
    <row r="5">
      <c r="A5" s="13" t="inlineStr">
        <is>
          <t>1</t>
        </is>
      </c>
      <c r="B5" s="13" t="inlineStr">
        <is>
          <t>Генеральная уборка помещений</t>
        </is>
      </c>
      <c r="C5" s="13" t="n"/>
      <c r="D5" s="13" t="n"/>
      <c r="E5" s="13" t="n"/>
      <c r="F5" s="13" t="n"/>
      <c r="G5" s="13" t="n"/>
      <c r="H5" s="13" t="n"/>
      <c r="I5" s="13" t="n"/>
    </row>
    <row r="6">
      <c r="A6" s="4" t="inlineStr">
        <is>
          <t>1.1</t>
        </is>
      </c>
      <c r="B6" s="5" t="inlineStr">
        <is>
          <t>Влажная уборка полов, плинтусов и порогов</t>
        </is>
      </c>
      <c r="C6" s="4" t="inlineStr">
        <is>
          <t>п. 1.1</t>
        </is>
      </c>
      <c r="D6" s="4" t="inlineStr">
        <is>
          <t>м²</t>
        </is>
      </c>
      <c r="E6" s="14" t="n">
        <v>1850</v>
      </c>
      <c r="F6" s="6" t="n">
        <v>45</v>
      </c>
      <c r="G6" s="15">
        <f>E6*F6</f>
        <v/>
      </c>
      <c r="H6" s="4" t="inlineStr">
        <is>
          <t>работа</t>
        </is>
      </c>
      <c r="I6" s="4" t="inlineStr">
        <is>
          <t>Генеральная уборка</t>
        </is>
      </c>
    </row>
    <row r="7">
      <c r="A7" s="4" t="inlineStr">
        <is>
          <t>1.2</t>
        </is>
      </c>
      <c r="B7" s="5" t="inlineStr">
        <is>
          <t>Мытьё окон и витражей с двух сторон, включая рамы</t>
        </is>
      </c>
      <c r="C7" s="4" t="inlineStr">
        <is>
          <t>п. 1.2</t>
        </is>
      </c>
      <c r="D7" s="4" t="inlineStr">
        <is>
          <t>м²</t>
        </is>
      </c>
      <c r="E7" s="14" t="n">
        <v>320</v>
      </c>
      <c r="F7" s="6" t="n">
        <v>180</v>
      </c>
      <c r="G7" s="15">
        <f>E7*F7</f>
        <v/>
      </c>
      <c r="H7" s="4" t="inlineStr">
        <is>
          <t>работа</t>
        </is>
      </c>
      <c r="I7" s="4" t="inlineStr">
        <is>
          <t>Генеральная уборка</t>
        </is>
      </c>
    </row>
    <row r="8">
      <c r="A8" s="4" t="inlineStr">
        <is>
          <t>1.3</t>
        </is>
      </c>
      <c r="B8" s="5" t="inlineStr">
        <is>
          <t>Чистка и дезинфекция санузлов</t>
        </is>
      </c>
      <c r="C8" s="4" t="inlineStr">
        <is>
          <t>п. 1.3</t>
        </is>
      </c>
      <c r="D8" s="4" t="inlineStr">
        <is>
          <t>шт</t>
        </is>
      </c>
      <c r="E8" s="14" t="n">
        <v>12</v>
      </c>
      <c r="F8" s="6" t="n">
        <v>1200</v>
      </c>
      <c r="G8" s="15">
        <f>E8*F8</f>
        <v/>
      </c>
      <c r="H8" s="4" t="inlineStr">
        <is>
          <t>работа</t>
        </is>
      </c>
      <c r="I8" s="4" t="inlineStr">
        <is>
          <t>Генеральная уборка</t>
        </is>
      </c>
    </row>
    <row r="9">
      <c r="A9" s="4" t="inlineStr">
        <is>
          <t>1.4</t>
        </is>
      </c>
      <c r="B9" s="5" t="inlineStr">
        <is>
          <t>Обеспыливание стен, потолков и вентиляционных решёток</t>
        </is>
      </c>
      <c r="C9" s="4" t="inlineStr">
        <is>
          <t>п. 1.4</t>
        </is>
      </c>
      <c r="D9" s="4" t="inlineStr">
        <is>
          <t>м²</t>
        </is>
      </c>
      <c r="E9" s="14" t="n">
        <v>2400</v>
      </c>
      <c r="F9" s="6" t="n">
        <v>30</v>
      </c>
      <c r="G9" s="15">
        <f>E9*F9</f>
        <v/>
      </c>
      <c r="H9" s="4" t="inlineStr">
        <is>
          <t>работа</t>
        </is>
      </c>
      <c r="I9" s="4" t="inlineStr">
        <is>
          <t>Генеральная уборка</t>
        </is>
      </c>
    </row>
    <row r="10">
      <c r="A10" s="4" t="inlineStr">
        <is>
          <t>1.5</t>
        </is>
      </c>
      <c r="B10" s="5" t="inlineStr">
        <is>
          <t>Уборка лестничных маршей и холлов</t>
        </is>
      </c>
      <c r="C10" s="4" t="inlineStr">
        <is>
          <t>п. 1.5</t>
        </is>
      </c>
      <c r="D10" s="4" t="inlineStr">
        <is>
          <t>м²</t>
        </is>
      </c>
      <c r="E10" s="14" t="n">
        <v>380</v>
      </c>
      <c r="F10" s="6" t="n">
        <v>60</v>
      </c>
      <c r="G10" s="15">
        <f>E10*F10</f>
        <v/>
      </c>
      <c r="H10" s="4" t="inlineStr">
        <is>
          <t>работа</t>
        </is>
      </c>
      <c r="I10" s="4" t="inlineStr">
        <is>
          <t>Генеральная уборка</t>
        </is>
      </c>
    </row>
    <row r="11">
      <c r="A11" s="16" t="n"/>
      <c r="B11" s="16" t="inlineStr">
        <is>
          <t>Итого по разделу 1</t>
        </is>
      </c>
      <c r="C11" s="16" t="n"/>
      <c r="D11" s="16" t="n"/>
      <c r="E11" s="16" t="n"/>
      <c r="F11" s="16" t="n"/>
      <c r="G11" s="17">
        <f>SUM(G6:G10)</f>
        <v/>
      </c>
      <c r="H11" s="16" t="n"/>
      <c r="I11" s="16" t="n"/>
    </row>
    <row r="12">
      <c r="A12" s="13" t="inlineStr">
        <is>
          <t>2</t>
        </is>
      </c>
      <c r="B12" s="13" t="inlineStr">
        <is>
          <t>Глубокая чистка</t>
        </is>
      </c>
      <c r="C12" s="13" t="n"/>
      <c r="D12" s="13" t="n"/>
      <c r="E12" s="13" t="n"/>
      <c r="F12" s="13" t="n"/>
      <c r="G12" s="13" t="n"/>
      <c r="H12" s="13" t="n"/>
      <c r="I12" s="13" t="n"/>
    </row>
    <row r="13">
      <c r="A13" s="4" t="inlineStr">
        <is>
          <t>2.1</t>
        </is>
      </c>
      <c r="B13" s="5" t="inlineStr">
        <is>
          <t>Химчистка ковролина с экстракцией</t>
        </is>
      </c>
      <c r="C13" s="4" t="inlineStr">
        <is>
          <t>п. 2.1</t>
        </is>
      </c>
      <c r="D13" s="4" t="inlineStr">
        <is>
          <t>м²</t>
        </is>
      </c>
      <c r="E13" s="14" t="n">
        <v>540</v>
      </c>
      <c r="F13" s="6" t="n">
        <v>190</v>
      </c>
      <c r="G13" s="15">
        <f>E13*F13</f>
        <v/>
      </c>
      <c r="H13" s="4" t="inlineStr">
        <is>
          <t>работа</t>
        </is>
      </c>
      <c r="I13" s="4" t="inlineStr">
        <is>
          <t>Генеральная уборка</t>
        </is>
      </c>
    </row>
    <row r="14">
      <c r="A14" s="4" t="inlineStr">
        <is>
          <t>2.2</t>
        </is>
      </c>
      <c r="B14" s="5" t="inlineStr">
        <is>
          <t>Химчистка мягкой мебели в переговорных</t>
        </is>
      </c>
      <c r="C14" s="4" t="inlineStr">
        <is>
          <t>п. 2.2</t>
        </is>
      </c>
      <c r="D14" s="4" t="inlineStr">
        <is>
          <t>шт</t>
        </is>
      </c>
      <c r="E14" s="14" t="n">
        <v>34</v>
      </c>
      <c r="F14" s="6" t="n">
        <v>1400</v>
      </c>
      <c r="G14" s="15">
        <f>E14*F14</f>
        <v/>
      </c>
      <c r="H14" s="4" t="inlineStr">
        <is>
          <t>работа</t>
        </is>
      </c>
      <c r="I14" s="4" t="inlineStr">
        <is>
          <t>Генеральная уборка</t>
        </is>
      </c>
    </row>
    <row r="15">
      <c r="A15" s="4" t="inlineStr">
        <is>
          <t>2.3</t>
        </is>
      </c>
      <c r="B15" s="5" t="inlineStr">
        <is>
          <t>Полировка твёрдых полов с нанесением защитного состава</t>
        </is>
      </c>
      <c r="C15" s="4" t="inlineStr">
        <is>
          <t>п. 2.3</t>
        </is>
      </c>
      <c r="D15" s="4" t="inlineStr">
        <is>
          <t>м²</t>
        </is>
      </c>
      <c r="E15" s="14" t="n">
        <v>620</v>
      </c>
      <c r="F15" s="6" t="n">
        <v>120</v>
      </c>
      <c r="G15" s="15">
        <f>E15*F15</f>
        <v/>
      </c>
      <c r="H15" s="4" t="inlineStr">
        <is>
          <t>работа</t>
        </is>
      </c>
      <c r="I15" s="4" t="inlineStr">
        <is>
          <t>Генеральная уборка</t>
        </is>
      </c>
    </row>
    <row r="16">
      <c r="A16" s="4" t="inlineStr">
        <is>
          <t>2.4</t>
        </is>
      </c>
      <c r="B16" s="5" t="inlineStr">
        <is>
          <t>Мойка фасадного остекления первого этажа</t>
        </is>
      </c>
      <c r="C16" s="4" t="inlineStr">
        <is>
          <t>п. 2.4</t>
        </is>
      </c>
      <c r="D16" s="4" t="inlineStr">
        <is>
          <t>м²</t>
        </is>
      </c>
      <c r="E16" s="14" t="n">
        <v>140</v>
      </c>
      <c r="F16" s="6" t="n">
        <v>260</v>
      </c>
      <c r="G16" s="15">
        <f>E16*F16</f>
        <v/>
      </c>
      <c r="H16" s="4" t="inlineStr">
        <is>
          <t>работа</t>
        </is>
      </c>
      <c r="I16" s="4" t="inlineStr">
        <is>
          <t>Генеральная уборка</t>
        </is>
      </c>
    </row>
    <row r="17">
      <c r="A17" s="16" t="n"/>
      <c r="B17" s="16" t="inlineStr">
        <is>
          <t>Итого по разделу 2</t>
        </is>
      </c>
      <c r="C17" s="16" t="n"/>
      <c r="D17" s="16" t="n"/>
      <c r="E17" s="16" t="n"/>
      <c r="F17" s="16" t="n"/>
      <c r="G17" s="17">
        <f>SUM(G13:G16)</f>
        <v/>
      </c>
      <c r="H17" s="16" t="n"/>
      <c r="I17" s="16" t="n"/>
    </row>
    <row r="18">
      <c r="A18" s="13" t="inlineStr">
        <is>
          <t>3</t>
        </is>
      </c>
      <c r="B18" s="13" t="inlineStr">
        <is>
          <t>Материалы и расходники</t>
        </is>
      </c>
      <c r="C18" s="13" t="n"/>
      <c r="D18" s="13" t="n"/>
      <c r="E18" s="13" t="n"/>
      <c r="F18" s="13" t="n"/>
      <c r="G18" s="13" t="n"/>
      <c r="H18" s="13" t="n"/>
      <c r="I18" s="13" t="n"/>
    </row>
    <row r="19">
      <c r="A19" s="4" t="inlineStr">
        <is>
          <t>3.1</t>
        </is>
      </c>
      <c r="B19" s="5" t="inlineStr">
        <is>
          <t>Профессиональная химия для полов, стекла и санузлов</t>
        </is>
      </c>
      <c r="C19" s="4" t="inlineStr">
        <is>
          <t>п. 6.1</t>
        </is>
      </c>
      <c r="D19" s="4" t="inlineStr">
        <is>
          <t>компл</t>
        </is>
      </c>
      <c r="E19" s="14" t="n">
        <v>1</v>
      </c>
      <c r="F19" s="6" t="n">
        <v>18500</v>
      </c>
      <c r="G19" s="15">
        <f>E19*F19</f>
        <v/>
      </c>
      <c r="H19" s="4" t="inlineStr">
        <is>
          <t>материал</t>
        </is>
      </c>
      <c r="I19" s="4" t="inlineStr">
        <is>
          <t>Генеральная уборка</t>
        </is>
      </c>
    </row>
    <row r="20">
      <c r="A20" s="4" t="inlineStr">
        <is>
          <t>3.2</t>
        </is>
      </c>
      <c r="B20" s="5" t="inlineStr">
        <is>
          <t>Расходники: салфетки, мешки, перчатки, насадки</t>
        </is>
      </c>
      <c r="C20" s="4" t="inlineStr">
        <is>
          <t>п. 6.2</t>
        </is>
      </c>
      <c r="D20" s="4" t="inlineStr">
        <is>
          <t>компл</t>
        </is>
      </c>
      <c r="E20" s="14" t="n">
        <v>1</v>
      </c>
      <c r="F20" s="6" t="n">
        <v>9400</v>
      </c>
      <c r="G20" s="15">
        <f>E20*F20</f>
        <v/>
      </c>
      <c r="H20" s="4" t="inlineStr">
        <is>
          <t>материал</t>
        </is>
      </c>
      <c r="I20" s="4" t="inlineStr">
        <is>
          <t>Генеральная уборка</t>
        </is>
      </c>
    </row>
    <row r="21">
      <c r="A21" s="4" t="inlineStr">
        <is>
          <t>3.3</t>
        </is>
      </c>
      <c r="B21" s="5" t="inlineStr">
        <is>
          <t>Аренда поломоечной машины и экстрактора на 3 смены</t>
        </is>
      </c>
      <c r="C21" s="4" t="inlineStr">
        <is>
          <t>п. 6.3</t>
        </is>
      </c>
      <c r="D21" s="4" t="inlineStr">
        <is>
          <t>смена</t>
        </is>
      </c>
      <c r="E21" s="14" t="n">
        <v>3</v>
      </c>
      <c r="F21" s="6" t="n">
        <v>6500</v>
      </c>
      <c r="G21" s="15">
        <f>E21*F21</f>
        <v/>
      </c>
      <c r="H21" s="4" t="inlineStr">
        <is>
          <t>материал</t>
        </is>
      </c>
      <c r="I21" s="4" t="inlineStr">
        <is>
          <t>Генеральная уборка</t>
        </is>
      </c>
    </row>
    <row r="22">
      <c r="A22" s="16" t="n"/>
      <c r="B22" s="16" t="inlineStr">
        <is>
          <t>Итого по разделу 3</t>
        </is>
      </c>
      <c r="C22" s="16" t="n"/>
      <c r="D22" s="16" t="n"/>
      <c r="E22" s="16" t="n"/>
      <c r="F22" s="16" t="n"/>
      <c r="G22" s="17">
        <f>SUM(G19:G21)</f>
        <v/>
      </c>
      <c r="H22" s="16" t="n"/>
      <c r="I22" s="16" t="n"/>
    </row>
    <row r="23"/>
    <row r="24" ht="22" customHeight="1">
      <c r="A24" s="7" t="n"/>
      <c r="B24" s="7" t="inlineStr">
        <is>
          <t>Итого: Этап 1. Генеральная уборка</t>
        </is>
      </c>
      <c r="C24" s="7" t="n"/>
      <c r="D24" s="7" t="n"/>
      <c r="E24" s="7" t="n"/>
      <c r="F24" s="7" t="n"/>
      <c r="G24" s="8">
        <f>G11+G17+G22</f>
        <v/>
      </c>
      <c r="H24" s="7" t="n"/>
      <c r="I24" s="7" t="n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66" customWidth="1" min="2" max="2"/>
    <col width="14" customWidth="1" min="3" max="3"/>
    <col width="11" customWidth="1" min="4" max="4"/>
    <col width="10" customWidth="1" min="5" max="5"/>
    <col width="13" customWidth="1" min="6" max="6"/>
    <col width="16" customWidth="1" min="7" max="7"/>
    <col width="12" customWidth="1" min="8" max="8"/>
    <col width="20" customWidth="1" min="9" max="9"/>
  </cols>
  <sheetData>
    <row r="1">
      <c r="A1" s="1" t="inlineStr">
        <is>
          <t>Ривер Парк: смета. Pinch Studio</t>
        </is>
      </c>
    </row>
    <row r="2">
      <c r="A2" s="2" t="inlineStr">
        <is>
          <t>Этап 2. Обслуживание, 3 месяца. Дата: 09.10.2026</t>
        </is>
      </c>
    </row>
    <row r="3">
      <c r="A3" s="12" t="inlineStr">
        <is>
          <t>Обслуживание рассчитано на 3 месяца, 22 рабочих дня в месяце.</t>
        </is>
      </c>
    </row>
    <row r="4" ht="30" customHeight="1">
      <c r="A4" s="3" t="inlineStr">
        <is>
          <t>№</t>
        </is>
      </c>
      <c r="B4" s="3" t="inlineStr">
        <is>
          <t>Позиция</t>
        </is>
      </c>
      <c r="C4" s="3" t="inlineStr">
        <is>
          <t>Пункт</t>
        </is>
      </c>
      <c r="D4" s="3" t="inlineStr">
        <is>
          <t>Единица</t>
        </is>
      </c>
      <c r="E4" s="3" t="inlineStr">
        <is>
          <t>Кол-во</t>
        </is>
      </c>
      <c r="F4" s="3" t="inlineStr">
        <is>
          <t>Цена, руб</t>
        </is>
      </c>
      <c r="G4" s="3" t="inlineStr">
        <is>
          <t>Стоимость, руб</t>
        </is>
      </c>
      <c r="H4" s="3" t="inlineStr">
        <is>
          <t>Тип</t>
        </is>
      </c>
      <c r="I4" s="3" t="inlineStr">
        <is>
          <t>Часть оплаты</t>
        </is>
      </c>
    </row>
    <row r="5">
      <c r="A5" s="13" t="inlineStr">
        <is>
          <t>1</t>
        </is>
      </c>
      <c r="B5" s="13" t="inlineStr">
        <is>
          <t>Ежедневное обслуживание</t>
        </is>
      </c>
      <c r="C5" s="13" t="n"/>
      <c r="D5" s="13" t="n"/>
      <c r="E5" s="13" t="n"/>
      <c r="F5" s="13" t="n"/>
      <c r="G5" s="13" t="n"/>
      <c r="H5" s="13" t="n"/>
      <c r="I5" s="13" t="n"/>
    </row>
    <row r="6">
      <c r="A6" s="4" t="inlineStr">
        <is>
          <t>1.1</t>
        </is>
      </c>
      <c r="B6" s="5" t="inlineStr">
        <is>
          <t>Дневная уборка офисных помещений, смена 8 часов</t>
        </is>
      </c>
      <c r="C6" s="4" t="inlineStr">
        <is>
          <t>п. 3.1</t>
        </is>
      </c>
      <c r="D6" s="4" t="inlineStr">
        <is>
          <t>смена</t>
        </is>
      </c>
      <c r="E6" s="14" t="n">
        <v>66</v>
      </c>
      <c r="F6" s="6" t="n">
        <v>3800</v>
      </c>
      <c r="G6" s="15">
        <f>E6*F6</f>
        <v/>
      </c>
      <c r="H6" s="4" t="inlineStr">
        <is>
          <t>работа</t>
        </is>
      </c>
      <c r="I6" s="4" t="inlineStr">
        <is>
          <t>Обслуживание</t>
        </is>
      </c>
    </row>
    <row r="7">
      <c r="A7" s="4" t="inlineStr">
        <is>
          <t>1.2</t>
        </is>
      </c>
      <c r="B7" s="5" t="inlineStr">
        <is>
          <t>Вечерняя уборка после закрытия, смена 4 часа</t>
        </is>
      </c>
      <c r="C7" s="4" t="inlineStr">
        <is>
          <t>п. 3.2</t>
        </is>
      </c>
      <c r="D7" s="4" t="inlineStr">
        <is>
          <t>смена</t>
        </is>
      </c>
      <c r="E7" s="14" t="n">
        <v>66</v>
      </c>
      <c r="F7" s="6" t="n">
        <v>2100</v>
      </c>
      <c r="G7" s="15">
        <f>E7*F7</f>
        <v/>
      </c>
      <c r="H7" s="4" t="inlineStr">
        <is>
          <t>работа</t>
        </is>
      </c>
      <c r="I7" s="4" t="inlineStr">
        <is>
          <t>Обслуживание</t>
        </is>
      </c>
    </row>
    <row r="8">
      <c r="A8" s="4" t="inlineStr">
        <is>
          <t>1.3</t>
        </is>
      </c>
      <c r="B8" s="5" t="inlineStr">
        <is>
          <t>Старший смены: контроль качества и отчёт</t>
        </is>
      </c>
      <c r="C8" s="4" t="inlineStr">
        <is>
          <t>п. 3.3</t>
        </is>
      </c>
      <c r="D8" s="4" t="inlineStr">
        <is>
          <t>смена</t>
        </is>
      </c>
      <c r="E8" s="14" t="n">
        <v>66</v>
      </c>
      <c r="F8" s="6" t="n">
        <v>900</v>
      </c>
      <c r="G8" s="15">
        <f>E8*F8</f>
        <v/>
      </c>
      <c r="H8" s="4" t="inlineStr">
        <is>
          <t>работа</t>
        </is>
      </c>
      <c r="I8" s="4" t="inlineStr">
        <is>
          <t>Обслуживание</t>
        </is>
      </c>
    </row>
    <row r="9">
      <c r="A9" s="4" t="inlineStr">
        <is>
          <t>1.4</t>
        </is>
      </c>
      <c r="B9" s="5" t="inlineStr">
        <is>
          <t>Вынос мусора и смена пакетов по графику</t>
        </is>
      </c>
      <c r="C9" s="4" t="inlineStr">
        <is>
          <t>п. 3.4</t>
        </is>
      </c>
      <c r="D9" s="4" t="inlineStr">
        <is>
          <t>выезд</t>
        </is>
      </c>
      <c r="E9" s="14" t="n">
        <v>66</v>
      </c>
      <c r="F9" s="6" t="n">
        <v>400</v>
      </c>
      <c r="G9" s="15">
        <f>E9*F9</f>
        <v/>
      </c>
      <c r="H9" s="4" t="inlineStr">
        <is>
          <t>работа</t>
        </is>
      </c>
      <c r="I9" s="4" t="inlineStr">
        <is>
          <t>Обслуживание</t>
        </is>
      </c>
    </row>
    <row r="10">
      <c r="A10" s="16" t="n"/>
      <c r="B10" s="16" t="inlineStr">
        <is>
          <t>Итого по разделу 1</t>
        </is>
      </c>
      <c r="C10" s="16" t="n"/>
      <c r="D10" s="16" t="n"/>
      <c r="E10" s="16" t="n"/>
      <c r="F10" s="16" t="n"/>
      <c r="G10" s="17">
        <f>SUM(G6:G9)</f>
        <v/>
      </c>
      <c r="H10" s="16" t="n"/>
      <c r="I10" s="16" t="n"/>
    </row>
    <row r="11">
      <c r="A11" s="13" t="inlineStr">
        <is>
          <t>2</t>
        </is>
      </c>
      <c r="B11" s="13" t="inlineStr">
        <is>
          <t>Периодические работы</t>
        </is>
      </c>
      <c r="C11" s="13" t="n"/>
      <c r="D11" s="13" t="n"/>
      <c r="E11" s="13" t="n"/>
      <c r="F11" s="13" t="n"/>
      <c r="G11" s="13" t="n"/>
      <c r="H11" s="13" t="n"/>
      <c r="I11" s="13" t="n"/>
    </row>
    <row r="12">
      <c r="A12" s="4" t="inlineStr">
        <is>
          <t>2.1</t>
        </is>
      </c>
      <c r="B12" s="5" t="inlineStr">
        <is>
          <t>Мытьё окон раз в месяц</t>
        </is>
      </c>
      <c r="C12" s="4" t="inlineStr">
        <is>
          <t>п. 4.1</t>
        </is>
      </c>
      <c r="D12" s="4" t="inlineStr">
        <is>
          <t>м²</t>
        </is>
      </c>
      <c r="E12" s="14" t="n">
        <v>960</v>
      </c>
      <c r="F12" s="6" t="n">
        <v>150</v>
      </c>
      <c r="G12" s="15">
        <f>E12*F12</f>
        <v/>
      </c>
      <c r="H12" s="4" t="inlineStr">
        <is>
          <t>работа</t>
        </is>
      </c>
      <c r="I12" s="4" t="inlineStr">
        <is>
          <t>Обслуживание</t>
        </is>
      </c>
    </row>
    <row r="13">
      <c r="A13" s="4" t="inlineStr">
        <is>
          <t>2.2</t>
        </is>
      </c>
      <c r="B13" s="5" t="inlineStr">
        <is>
          <t>Химчистка ковролина раз в квартал</t>
        </is>
      </c>
      <c r="C13" s="4" t="inlineStr">
        <is>
          <t>п. 4.2</t>
        </is>
      </c>
      <c r="D13" s="4" t="inlineStr">
        <is>
          <t>м²</t>
        </is>
      </c>
      <c r="E13" s="14" t="n">
        <v>540</v>
      </c>
      <c r="F13" s="6" t="n">
        <v>170</v>
      </c>
      <c r="G13" s="15">
        <f>E13*F13</f>
        <v/>
      </c>
      <c r="H13" s="4" t="inlineStr">
        <is>
          <t>работа</t>
        </is>
      </c>
      <c r="I13" s="4" t="inlineStr">
        <is>
          <t>Обслуживание</t>
        </is>
      </c>
    </row>
    <row r="14">
      <c r="A14" s="4" t="inlineStr">
        <is>
          <t>2.3</t>
        </is>
      </c>
      <c r="B14" s="5" t="inlineStr">
        <is>
          <t>Дезинфекция санузлов раз в неделю</t>
        </is>
      </c>
      <c r="C14" s="4" t="inlineStr">
        <is>
          <t>п. 4.3</t>
        </is>
      </c>
      <c r="D14" s="4" t="inlineStr">
        <is>
          <t>шт</t>
        </is>
      </c>
      <c r="E14" s="14" t="n">
        <v>156</v>
      </c>
      <c r="F14" s="6" t="n">
        <v>350</v>
      </c>
      <c r="G14" s="15">
        <f>E14*F14</f>
        <v/>
      </c>
      <c r="H14" s="4" t="inlineStr">
        <is>
          <t>работа</t>
        </is>
      </c>
      <c r="I14" s="4" t="inlineStr">
        <is>
          <t>Обслуживание</t>
        </is>
      </c>
    </row>
    <row r="15">
      <c r="A15" s="16" t="n"/>
      <c r="B15" s="16" t="inlineStr">
        <is>
          <t>Итого по разделу 2</t>
        </is>
      </c>
      <c r="C15" s="16" t="n"/>
      <c r="D15" s="16" t="n"/>
      <c r="E15" s="16" t="n"/>
      <c r="F15" s="16" t="n"/>
      <c r="G15" s="17">
        <f>SUM(G12:G14)</f>
        <v/>
      </c>
      <c r="H15" s="16" t="n"/>
      <c r="I15" s="16" t="n"/>
    </row>
    <row r="16">
      <c r="A16" s="13" t="inlineStr">
        <is>
          <t>3</t>
        </is>
      </c>
      <c r="B16" s="13" t="inlineStr">
        <is>
          <t>Материалы на период обслуживания</t>
        </is>
      </c>
      <c r="C16" s="13" t="n"/>
      <c r="D16" s="13" t="n"/>
      <c r="E16" s="13" t="n"/>
      <c r="F16" s="13" t="n"/>
      <c r="G16" s="13" t="n"/>
      <c r="H16" s="13" t="n"/>
      <c r="I16" s="13" t="n"/>
    </row>
    <row r="17">
      <c r="A17" s="4" t="inlineStr">
        <is>
          <t>3.1</t>
        </is>
      </c>
      <c r="B17" s="5" t="inlineStr">
        <is>
          <t>Химия и расходники на 3 месяца</t>
        </is>
      </c>
      <c r="C17" s="4" t="inlineStr">
        <is>
          <t>п. 6.4</t>
        </is>
      </c>
      <c r="D17" s="4" t="inlineStr">
        <is>
          <t>месяц</t>
        </is>
      </c>
      <c r="E17" s="14" t="n">
        <v>3</v>
      </c>
      <c r="F17" s="6" t="n">
        <v>14000</v>
      </c>
      <c r="G17" s="15">
        <f>E17*F17</f>
        <v/>
      </c>
      <c r="H17" s="4" t="inlineStr">
        <is>
          <t>материал</t>
        </is>
      </c>
      <c r="I17" s="4" t="inlineStr">
        <is>
          <t>Обслуживание</t>
        </is>
      </c>
    </row>
    <row r="18">
      <c r="A18" s="4" t="inlineStr">
        <is>
          <t>3.2</t>
        </is>
      </c>
      <c r="B18" s="5" t="inlineStr">
        <is>
          <t>Бумажная продукция и мыло</t>
        </is>
      </c>
      <c r="C18" s="4" t="inlineStr">
        <is>
          <t>п. 6.5</t>
        </is>
      </c>
      <c r="D18" s="4" t="inlineStr">
        <is>
          <t>месяц</t>
        </is>
      </c>
      <c r="E18" s="14" t="n">
        <v>3</v>
      </c>
      <c r="F18" s="6" t="n">
        <v>11000</v>
      </c>
      <c r="G18" s="15">
        <f>E18*F18</f>
        <v/>
      </c>
      <c r="H18" s="4" t="inlineStr">
        <is>
          <t>материал</t>
        </is>
      </c>
      <c r="I18" s="4" t="inlineStr">
        <is>
          <t>Обслуживание</t>
        </is>
      </c>
    </row>
    <row r="19">
      <c r="A19" s="16" t="n"/>
      <c r="B19" s="16" t="inlineStr">
        <is>
          <t>Итого по разделу 3</t>
        </is>
      </c>
      <c r="C19" s="16" t="n"/>
      <c r="D19" s="16" t="n"/>
      <c r="E19" s="16" t="n"/>
      <c r="F19" s="16" t="n"/>
      <c r="G19" s="17">
        <f>SUM(G17:G18)</f>
        <v/>
      </c>
      <c r="H19" s="16" t="n"/>
      <c r="I19" s="16" t="n"/>
    </row>
    <row r="20"/>
    <row r="21" ht="22" customHeight="1">
      <c r="A21" s="7" t="n"/>
      <c r="B21" s="7" t="inlineStr">
        <is>
          <t>Итого: Этап 2. Обслуживание, 3 месяца</t>
        </is>
      </c>
      <c r="C21" s="7" t="n"/>
      <c r="D21" s="7" t="n"/>
      <c r="E21" s="7" t="n"/>
      <c r="F21" s="7" t="n"/>
      <c r="G21" s="8">
        <f>G10+G15+G19</f>
        <v/>
      </c>
      <c r="H21" s="7" t="n"/>
      <c r="I21" s="7" t="n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6" customWidth="1" min="3" max="3"/>
    <col width="50" customWidth="1" min="4" max="4"/>
    <col width="40" customWidth="1" min="5" max="5"/>
  </cols>
  <sheetData>
    <row r="1">
      <c r="A1" s="1" t="inlineStr">
        <is>
          <t>Ривер Парк: смета. Pinch Studio</t>
        </is>
      </c>
    </row>
    <row r="2">
      <c r="A2" s="2" t="inlineStr">
        <is>
          <t>Места, где техзадание расходится само с собой, и как мы их заложили. Дата: 09.10.2026</t>
        </is>
      </c>
    </row>
    <row r="4" ht="30" customHeight="1">
      <c r="A4" s="3" t="inlineStr">
        <is>
          <t>№</t>
        </is>
      </c>
      <c r="B4" s="3" t="inlineStr">
        <is>
          <t>Тема</t>
        </is>
      </c>
      <c r="C4" s="3" t="inlineStr">
        <is>
          <t>Что в ТЗ</t>
        </is>
      </c>
      <c r="D4" s="3" t="inlineStr">
        <is>
          <t>Как заложили в смету</t>
        </is>
      </c>
      <c r="E4" s="3" t="inlineStr">
        <is>
          <t>Что меняется, если нужно иначе</t>
        </is>
      </c>
    </row>
    <row r="5" ht="79.5" customHeight="1">
      <c r="A5" s="4" t="n">
        <v>1</v>
      </c>
      <c r="B5" s="18" t="inlineStr">
        <is>
          <t>Площадь уборки</t>
        </is>
      </c>
      <c r="C5" s="5" t="inlineStr">
        <is>
          <t>В техзадании указано 1 850 м² офисов, но в приложении с планами сумма по помещениям 2 040 м².</t>
        </is>
      </c>
      <c r="D5" s="5" t="inlineStr">
        <is>
          <t>Посчитали по 1 850 м², как в основном тексте. Разницу уточним на замерах до старта.</t>
        </is>
      </c>
      <c r="E5" s="5" t="inlineStr">
        <is>
          <t>Каждые 100 м² сверх этого: плюс 4 500 руб к генеральной уборке и 2 900 руб в месяц к обслуживанию.</t>
        </is>
      </c>
    </row>
    <row r="6" ht="39" customHeight="1">
      <c r="A6" s="4" t="n">
        <v>2</v>
      </c>
      <c r="B6" s="18" t="inlineStr">
        <is>
          <t>График вечерней смены</t>
        </is>
      </c>
      <c r="C6" s="5" t="inlineStr">
        <is>
          <t>В п. 3.2 вечерняя уборка после 19:00, в п. 5.1 сказано, что доступ в помещения закрыт после 20:00.</t>
        </is>
      </c>
      <c r="D6" s="5" t="inlineStr">
        <is>
          <t>Заложили вечернюю смену с 19:00 до 23:00 по 4 часа: по опыту этого хватает, если доступ открыт до 23:00.</t>
        </is>
      </c>
      <c r="E6" s="5" t="inlineStr">
        <is>
          <t>Если доступ только до 20:00, работы переносятся на утро: смена дорожает на 15 %.</t>
        </is>
      </c>
    </row>
    <row r="7" ht="39" customHeight="1">
      <c r="A7" s="4" t="n">
        <v>3</v>
      </c>
      <c r="B7" s="18" t="inlineStr">
        <is>
          <t>Бумажная продукция</t>
        </is>
      </c>
      <c r="C7" s="5" t="inlineStr">
        <is>
          <t>В п. 6.5 бумага и мыло входят в стоимость, в п. 7.2 сказано, что расходники закупает заказчик.</t>
        </is>
      </c>
      <c r="D7" s="5" t="inlineStr">
        <is>
          <t>Заложили бумагу и мыло на нашей стороне по нормативу на 1 200 посещений в месяц.</t>
        </is>
      </c>
      <c r="E7" s="5" t="inlineStr">
        <is>
          <t>Если закупаете сами: минус 11 000 руб в месяц.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60" customWidth="1" min="3" max="3"/>
    <col width="22" customWidth="1" min="4" max="4"/>
  </cols>
  <sheetData>
    <row r="1">
      <c r="A1" s="1" t="inlineStr">
        <is>
          <t>Ривер Парк: смета. Pinch Studio</t>
        </is>
      </c>
    </row>
    <row r="2">
      <c r="A2" s="2" t="inlineStr">
        <is>
          <t>Что нужно от вас, чтобы уложиться в срок. Дата: 09.10.2026</t>
        </is>
      </c>
    </row>
    <row r="4" ht="30" customHeight="1">
      <c r="A4" s="3" t="inlineStr">
        <is>
          <t>№</t>
        </is>
      </c>
      <c r="B4" s="3" t="inlineStr">
        <is>
          <t>Что нужно</t>
        </is>
      </c>
      <c r="C4" s="3" t="inlineStr">
        <is>
          <t>Зачем</t>
        </is>
      </c>
      <c r="D4" s="3" t="inlineStr">
        <is>
          <t>Когда</t>
        </is>
      </c>
    </row>
    <row r="5" ht="39" customHeight="1">
      <c r="A5" s="4" t="n">
        <v>1</v>
      </c>
      <c r="B5" s="18" t="inlineStr">
        <is>
          <t>Доступ на объект и пропуска на бригаду</t>
        </is>
      </c>
      <c r="C5" s="5" t="inlineStr">
        <is>
          <t>Генеральная уборка начинается в первый же день</t>
        </is>
      </c>
      <c r="D5" s="5" t="inlineStr">
        <is>
          <t>до старта</t>
        </is>
      </c>
    </row>
    <row r="6" ht="25.5" customHeight="1">
      <c r="A6" s="4" t="n">
        <v>2</v>
      </c>
      <c r="B6" s="18" t="inlineStr">
        <is>
          <t>Помещение под инвентарь и химию</t>
        </is>
      </c>
      <c r="C6" s="5" t="inlineStr">
        <is>
          <t>Бригада не возит технику каждый день</t>
        </is>
      </c>
      <c r="D6" s="5" t="inlineStr">
        <is>
          <t>до старта</t>
        </is>
      </c>
    </row>
    <row r="7" ht="39" customHeight="1">
      <c r="A7" s="4" t="n">
        <v>3</v>
      </c>
      <c r="B7" s="18" t="inlineStr">
        <is>
          <t>Планы этажей с площадями</t>
        </is>
      </c>
      <c r="C7" s="5" t="inlineStr">
        <is>
          <t>Сверка объёмов и расчёт норматива</t>
        </is>
      </c>
      <c r="D7" s="5" t="inlineStr">
        <is>
          <t>до старта</t>
        </is>
      </c>
    </row>
    <row r="8" ht="39" customHeight="1">
      <c r="A8" s="4" t="n">
        <v>4</v>
      </c>
      <c r="B8" s="18" t="inlineStr">
        <is>
          <t>Контактное лицо для приёмки</t>
        </is>
      </c>
      <c r="C8" s="5" t="inlineStr">
        <is>
          <t>Подписание актов и решения по графику</t>
        </is>
      </c>
      <c r="D8" s="5" t="inlineStr">
        <is>
          <t>весь срок</t>
        </is>
      </c>
    </row>
    <row r="9" ht="39" customHeight="1">
      <c r="A9" s="4" t="n">
        <v>5</v>
      </c>
      <c r="B9" s="18" t="inlineStr">
        <is>
          <t>График работы здания и доступ после 19:00</t>
        </is>
      </c>
      <c r="C9" s="5" t="inlineStr">
        <is>
          <t>Вечерняя смена</t>
        </is>
      </c>
      <c r="D9" s="5" t="inlineStr">
        <is>
          <t>до старта</t>
        </is>
      </c>
    </row>
    <row r="10" ht="39" customHeight="1">
      <c r="A10" s="4" t="n">
        <v>6</v>
      </c>
      <c r="B10" s="18" t="inlineStr">
        <is>
          <t>Точки подключения воды и электричества</t>
        </is>
      </c>
      <c r="C10" s="5" t="inlineStr">
        <is>
          <t>Поломоечная машина и экстрактор</t>
        </is>
      </c>
      <c r="D10" s="5" t="inlineStr">
        <is>
          <t>первая неделя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70" customWidth="1" min="3" max="3"/>
  </cols>
  <sheetData>
    <row r="1">
      <c r="A1" s="1" t="inlineStr">
        <is>
          <t>Ривер Парк: смета. Pinch Studio</t>
        </is>
      </c>
    </row>
    <row r="2">
      <c r="A2" s="2" t="inlineStr">
        <is>
          <t>Работы за рамками этой сметы. Дата: 09.10.2026</t>
        </is>
      </c>
    </row>
    <row r="4" ht="30" customHeight="1">
      <c r="A4" s="3" t="inlineStr">
        <is>
          <t>№</t>
        </is>
      </c>
      <c r="B4" s="3" t="inlineStr">
        <is>
          <t>Что не входит</t>
        </is>
      </c>
      <c r="C4" s="3" t="inlineStr">
        <is>
          <t>Пояснение</t>
        </is>
      </c>
    </row>
    <row r="5" ht="39" customHeight="1">
      <c r="A5" s="4" t="n">
        <v>1</v>
      </c>
      <c r="B5" s="18" t="inlineStr">
        <is>
          <t>Вывоз строительного мусора</t>
        </is>
      </c>
      <c r="C5" s="5" t="inlineStr">
        <is>
          <t>Отдельная услуга с контейнером, считаем по объёму</t>
        </is>
      </c>
    </row>
    <row r="6" ht="25.5" customHeight="1">
      <c r="A6" s="4" t="n">
        <v>2</v>
      </c>
      <c r="B6" s="18" t="inlineStr">
        <is>
          <t>Уборка после ремонта</t>
        </is>
      </c>
      <c r="C6" s="5" t="inlineStr">
        <is>
          <t>Другая технология и расход материалов, считается отдельно</t>
        </is>
      </c>
    </row>
    <row r="7" ht="25.5" customHeight="1">
      <c r="A7" s="4" t="n">
        <v>3</v>
      </c>
      <c r="B7" s="18" t="inlineStr">
        <is>
          <t>Мойка фасада выше первого этажа</t>
        </is>
      </c>
      <c r="C7" s="5" t="inlineStr">
        <is>
          <t>Нужны промышленные альпинисты, посчитаем по запросу</t>
        </is>
      </c>
    </row>
    <row r="8" ht="25.5" customHeight="1">
      <c r="A8" s="4" t="n">
        <v>4</v>
      </c>
      <c r="B8" s="18" t="inlineStr">
        <is>
          <t>Дезинсекция и дератизация</t>
        </is>
      </c>
      <c r="C8" s="5" t="inlineStr">
        <is>
          <t>Работают лицензированные подрядчики, организуем за отдельную плату</t>
        </is>
      </c>
    </row>
    <row r="9" ht="25.5" customHeight="1">
      <c r="A9" s="4" t="n">
        <v>5</v>
      </c>
      <c r="B9" s="18" t="inlineStr">
        <is>
          <t>Бумажная продукция сверх норматива</t>
        </is>
      </c>
      <c r="C9" s="5" t="inlineStr">
        <is>
          <t>Норматив в смете, перерасход по факту</t>
        </is>
      </c>
    </row>
    <row r="10" ht="25.5" customHeight="1">
      <c r="A10" s="4" t="n">
        <v>6</v>
      </c>
      <c r="B10" s="18" t="inlineStr">
        <is>
          <t>Работа в выходные сверх графика</t>
        </is>
      </c>
      <c r="C10" s="5" t="inlineStr">
        <is>
          <t>По заявке, смена оплачивается отдельно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2026-10-09T21:31:53Z</dcterms:created>
  <dcterms:modified xmlns:dcterms="http://purl.org/dc/terms/" xmlns:xsi="http://www.w3.org/2001/XMLSchema-instance" xsi:type="dcterms:W3CDTF">2026-10-09T21:31:53Z</dcterms:modified>
</cp:coreProperties>
</file>